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1015" windowHeight="89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6" i="1"/>
  <c r="A4"/>
  <c r="D8"/>
  <c r="C8"/>
  <c r="D6"/>
  <c r="C6"/>
  <c r="D4"/>
  <c r="C4"/>
  <c r="B4"/>
  <c r="B6"/>
  <c r="F4"/>
  <c r="B8"/>
  <c r="B10" s="1"/>
</calcChain>
</file>

<file path=xl/sharedStrings.xml><?xml version="1.0" encoding="utf-8"?>
<sst xmlns="http://schemas.openxmlformats.org/spreadsheetml/2006/main" count="19" uniqueCount="19">
  <si>
    <t>Min Winding Length (cm):</t>
  </si>
  <si>
    <t>Min radius (cm):</t>
  </si>
  <si>
    <t>Mean Thickness (cm):</t>
  </si>
  <si>
    <t>Roll Radius (cm):</t>
  </si>
  <si>
    <t>Roll Diameter (cm):</t>
  </si>
  <si>
    <t>W1 Wrap Length (cm):</t>
  </si>
  <si>
    <t>Fragment A Length (cm):</t>
  </si>
  <si>
    <t>Image Length (cm):</t>
  </si>
  <si>
    <t>W2 Wrap Length (cm):</t>
  </si>
  <si>
    <t>Distance From Image Edge (cm):</t>
  </si>
  <si>
    <t>Min Scroll Length (cm):</t>
  </si>
  <si>
    <t>Max Scroll Length (cm):</t>
  </si>
  <si>
    <t>Max W1 (cm):</t>
  </si>
  <si>
    <t>Max D1 (cm):</t>
  </si>
  <si>
    <t>Max W2 (cm):</t>
  </si>
  <si>
    <t>Min diameter (cm):</t>
  </si>
  <si>
    <t>Min W1 (cm):</t>
  </si>
  <si>
    <t>Min D1 (cm):</t>
  </si>
  <si>
    <t>Min W2 (cm):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</si>
</sst>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0" fontId="1" fillId="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C17" sqref="C17"/>
    </sheetView>
  </sheetViews>
  <sheetFormatPr defaultRowHeight="15"/>
  <cols>
    <col min="1" max="1" width="25.140625" customWidth="1"/>
    <col min="2" max="2" width="21.5703125" customWidth="1"/>
    <col min="3" max="3" width="24" customWidth="1"/>
    <col min="4" max="4" width="25.28515625" customWidth="1"/>
    <col min="5" max="5" width="25.140625" customWidth="1"/>
    <col min="6" max="6" width="31" customWidth="1"/>
  </cols>
  <sheetData>
    <row r="1" spans="1:6">
      <c r="A1" s="1" t="s">
        <v>0</v>
      </c>
      <c r="B1" s="2" t="s">
        <v>2</v>
      </c>
      <c r="C1" s="3" t="s">
        <v>10</v>
      </c>
      <c r="D1" s="3" t="s">
        <v>11</v>
      </c>
      <c r="E1" s="4" t="s">
        <v>6</v>
      </c>
      <c r="F1" s="5" t="s">
        <v>7</v>
      </c>
    </row>
    <row r="2" spans="1:6">
      <c r="A2" s="3">
        <v>3</v>
      </c>
      <c r="B2" s="3">
        <v>7.0099999999999996E-2</v>
      </c>
      <c r="C2" s="3">
        <v>150</v>
      </c>
      <c r="D2" s="3">
        <v>155</v>
      </c>
      <c r="E2" s="3">
        <v>36</v>
      </c>
      <c r="F2" s="3">
        <v>23.3</v>
      </c>
    </row>
    <row r="3" spans="1:6">
      <c r="A3" s="6" t="s">
        <v>1</v>
      </c>
      <c r="B3" s="6" t="s">
        <v>3</v>
      </c>
      <c r="C3" s="9" t="s">
        <v>16</v>
      </c>
      <c r="D3" s="10" t="s">
        <v>12</v>
      </c>
      <c r="E3" s="7"/>
      <c r="F3" s="8" t="s">
        <v>9</v>
      </c>
    </row>
    <row r="4" spans="1:6">
      <c r="A4" s="3">
        <f xml:space="preserve"> A2/(2*PI())</f>
        <v>0.47746482927568601</v>
      </c>
      <c r="B4" s="3">
        <f>C4/(2*PI())</f>
        <v>1.8907673353476939</v>
      </c>
      <c r="C4" s="3">
        <f>SQRT(4*PI()*C2*B2 + POWER(A2, 2))</f>
        <v>11.880041540751728</v>
      </c>
      <c r="D4" s="3">
        <f>SQRT(4*PI()*D2*B2 + POWER(A2, 2))</f>
        <v>12.063991872938226</v>
      </c>
      <c r="E4" s="3"/>
      <c r="F4" s="3">
        <f xml:space="preserve"> (C4/E2)*F2</f>
        <v>7.689026886097647</v>
      </c>
    </row>
    <row r="5" spans="1:6">
      <c r="A5" s="9" t="s">
        <v>15</v>
      </c>
      <c r="B5" s="10" t="s">
        <v>4</v>
      </c>
      <c r="C5" s="6" t="s">
        <v>17</v>
      </c>
      <c r="D5" s="6" t="s">
        <v>13</v>
      </c>
      <c r="E5" s="11"/>
      <c r="F5" s="11"/>
    </row>
    <row r="6" spans="1:6">
      <c r="A6" s="3">
        <f xml:space="preserve"> A2/(PI())</f>
        <v>0.95492965855137202</v>
      </c>
      <c r="B6" s="3">
        <f xml:space="preserve"> 2*B4</f>
        <v>3.7815346706953878</v>
      </c>
      <c r="C6" s="3">
        <f>C4/(PI())</f>
        <v>3.7815346706953878</v>
      </c>
      <c r="D6" s="3">
        <f>D4/(PI())</f>
        <v>3.8400878799971427</v>
      </c>
      <c r="E6" s="11"/>
      <c r="F6" s="11"/>
    </row>
    <row r="7" spans="1:6">
      <c r="A7" s="11"/>
      <c r="B7" s="12" t="s">
        <v>5</v>
      </c>
      <c r="C7" s="10" t="s">
        <v>18</v>
      </c>
      <c r="D7" s="9" t="s">
        <v>14</v>
      </c>
      <c r="E7" s="11"/>
      <c r="F7" s="11"/>
    </row>
    <row r="8" spans="1:6">
      <c r="A8" s="11"/>
      <c r="B8" s="3">
        <f xml:space="preserve"> PI()*B6</f>
        <v>11.880041540751728</v>
      </c>
      <c r="C8" s="3">
        <f xml:space="preserve"> C4 - (2*PI()*B2)</f>
        <v>11.439590250718439</v>
      </c>
      <c r="D8" s="3">
        <f xml:space="preserve"> D4 - (2*PI()*B2)</f>
        <v>11.623540582904937</v>
      </c>
      <c r="E8" s="11"/>
      <c r="F8" s="11"/>
    </row>
    <row r="9" spans="1:6">
      <c r="A9" s="11"/>
      <c r="B9" s="13" t="s">
        <v>8</v>
      </c>
      <c r="C9" s="3"/>
      <c r="D9" s="11"/>
      <c r="E9" s="11"/>
      <c r="F9" s="11"/>
    </row>
    <row r="10" spans="1:6">
      <c r="A10" s="11"/>
      <c r="B10" s="3">
        <f xml:space="preserve"> B8 - (2*PI()*B2)</f>
        <v>11.439590250718439</v>
      </c>
      <c r="C10" s="3"/>
      <c r="D10" s="11"/>
      <c r="E10" s="11"/>
      <c r="F10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2023-07-01T08:22:34Z</dcterms:created>
  <dcterms:modified xsi:type="dcterms:W3CDTF">2023-07-09T17:09:27Z</dcterms:modified>
</cp:coreProperties>
</file>